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15" windowHeight="7755" activeTab="0"/>
  </bookViews>
  <sheets>
    <sheet name="Q2" sheetId="1" r:id="rId1"/>
  </sheets>
  <definedNames>
    <definedName name="タイトルリスト">'Q2'!$N$4:$N$13</definedName>
    <definedName name="ランキング">'Q2'!$M$4:$O$13</definedName>
    <definedName name="過去タイトル">'Q2'!$N$3</definedName>
    <definedName name="過去観客数">'Q2'!$O$3</definedName>
    <definedName name="確定順位">'Q2'!$J$4</definedName>
    <definedName name="観客数">'Q2'!$C$4,'Q2'!$O$4:$O$13</definedName>
    <definedName name="今回のタイトル">'Q2'!$C$3</definedName>
    <definedName name="今回の観客数">'Q2'!$C$4</definedName>
    <definedName name="暫定順位">'Q2'!$J$3</definedName>
    <definedName name="順位">'Q2'!$C$10</definedName>
    <definedName name="順位リスト">'Q2'!$M$4:$M$13</definedName>
  </definedNames>
  <calcPr fullCalcOnLoad="1"/>
</workbook>
</file>

<file path=xl/comments1.xml><?xml version="1.0" encoding="utf-8"?>
<comments xmlns="http://schemas.openxmlformats.org/spreadsheetml/2006/main">
  <authors>
    <author>ozora</author>
  </authors>
  <commentList>
    <comment ref="C4" authorId="0">
      <text>
        <r>
          <rPr>
            <b/>
            <sz val="9"/>
            <rFont val="ＭＳ Ｐゴシック"/>
            <family val="3"/>
          </rPr>
          <t>観客数を入力してください。
下の増減ボタンを使うこともできます。</t>
        </r>
      </text>
    </comment>
    <comment ref="C10" authorId="0">
      <text>
        <r>
          <rPr>
            <b/>
            <sz val="9"/>
            <rFont val="ＭＳ Ｐゴシック"/>
            <family val="3"/>
          </rPr>
          <t>このセルに、今回の映画の順位が表示されます。
（10位以内に入らなければ、"ランク外"と表示されます）</t>
        </r>
      </text>
    </comment>
    <comment ref="C3" authorId="0">
      <text>
        <r>
          <rPr>
            <b/>
            <sz val="9"/>
            <rFont val="ＭＳ Ｐゴシック"/>
            <family val="3"/>
          </rPr>
          <t>今回の映画のタイトルを入力してください。</t>
        </r>
      </text>
    </comment>
  </commentList>
</comments>
</file>

<file path=xl/sharedStrings.xml><?xml version="1.0" encoding="utf-8"?>
<sst xmlns="http://schemas.openxmlformats.org/spreadsheetml/2006/main" count="32" uniqueCount="28">
  <si>
    <t>PCシネマ21 観客動員数ランキング</t>
  </si>
  <si>
    <t>順位</t>
  </si>
  <si>
    <t>観客数</t>
  </si>
  <si>
    <t>猫の神隠し</t>
  </si>
  <si>
    <t>ザ・オリンピック</t>
  </si>
  <si>
    <t>タイタン・ヒーロー</t>
  </si>
  <si>
    <t>チェスターと賢者の石</t>
  </si>
  <si>
    <t>ハヤブサの城</t>
  </si>
  <si>
    <t>プリンセス・モノ</t>
  </si>
  <si>
    <t>ラストソルジャー</t>
  </si>
  <si>
    <t>チェスターと秘密の部屋</t>
  </si>
  <si>
    <t>明治の戦争</t>
  </si>
  <si>
    <t>輝ける捜査線</t>
  </si>
  <si>
    <t>人</t>
  </si>
  <si>
    <t>位</t>
  </si>
  <si>
    <t>今回の映画</t>
  </si>
  <si>
    <t>タイトル</t>
  </si>
  <si>
    <t>＜作業セル＞</t>
  </si>
  <si>
    <t>暫定順位</t>
  </si>
  <si>
    <t>位</t>
  </si>
  <si>
    <t>確定順位</t>
  </si>
  <si>
    <t>順位判定シート</t>
  </si>
  <si>
    <t>過去のランキング</t>
  </si>
  <si>
    <t>順位</t>
  </si>
  <si>
    <t>タイトル</t>
  </si>
  <si>
    <t>観客数</t>
  </si>
  <si>
    <t>映画のタイトル</t>
  </si>
  <si>
    <t>±10000　±1000　±100　　±10　　±1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</si>
</sst>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28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vertical="center"/>
    </xf>
    <xf numFmtId="0" fontId="43" fillId="0" borderId="0" xfId="0" applyFont="1" applyAlignment="1">
      <alignment vertical="top"/>
    </xf>
    <xf numFmtId="0" fontId="44" fillId="35" borderId="1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36" borderId="1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176" fontId="44" fillId="0" borderId="10" xfId="0" applyNumberFormat="1" applyFont="1" applyBorder="1" applyAlignment="1" applyProtection="1">
      <alignment vertical="center" shrinkToFit="1"/>
      <protection locked="0"/>
    </xf>
    <xf numFmtId="49" fontId="44" fillId="0" borderId="10" xfId="0" applyNumberFormat="1" applyFont="1" applyBorder="1" applyAlignment="1" applyProtection="1">
      <alignment vertical="center" shrinkToFit="1"/>
      <protection locked="0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fgColor indexed="64"/>
          <bgColor theme="9"/>
        </patternFill>
      </fill>
    </dxf>
    <dxf>
      <font>
        <b/>
        <i val="0"/>
      </font>
      <fill>
        <patternFill>
          <fgColor indexed="64"/>
          <bgColor theme="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4.57421875" style="1" customWidth="1"/>
    <col min="2" max="2" width="16.7109375" style="1" bestFit="1" customWidth="1"/>
    <col min="3" max="3" width="25.57421875" style="1" customWidth="1"/>
    <col min="4" max="4" width="15.57421875" style="1" customWidth="1"/>
    <col min="5" max="5" width="5.28125" style="1" customWidth="1"/>
    <col min="6" max="6" width="25.57421875" style="1" customWidth="1"/>
    <col min="7" max="7" width="10.421875" style="1" customWidth="1"/>
    <col min="8" max="8" width="9.00390625" style="1" customWidth="1"/>
    <col min="9" max="9" width="12.8515625" style="1" hidden="1" customWidth="1"/>
    <col min="10" max="10" width="6.421875" style="1" hidden="1" customWidth="1"/>
    <col min="11" max="11" width="5.421875" style="1" hidden="1" customWidth="1"/>
    <col min="12" max="12" width="9.00390625" style="1" hidden="1" customWidth="1"/>
    <col min="13" max="13" width="6.421875" style="1" hidden="1" customWidth="1"/>
    <col min="14" max="14" width="27.00390625" style="1" hidden="1" customWidth="1"/>
    <col min="15" max="15" width="8.8515625" style="1" hidden="1" customWidth="1"/>
    <col min="16" max="16384" width="9.00390625" style="1" customWidth="1"/>
  </cols>
  <sheetData>
    <row r="1" ht="60" customHeight="1">
      <c r="A1" s="6" t="s">
        <v>21</v>
      </c>
    </row>
    <row r="2" spans="2:13" ht="24" customHeight="1">
      <c r="B2" s="10" t="s">
        <v>15</v>
      </c>
      <c r="E2" s="2" t="s">
        <v>0</v>
      </c>
      <c r="I2" s="2" t="s">
        <v>17</v>
      </c>
      <c r="M2" s="2" t="s">
        <v>22</v>
      </c>
    </row>
    <row r="3" spans="2:15" ht="24" customHeight="1">
      <c r="B3" s="7" t="s">
        <v>16</v>
      </c>
      <c r="C3" s="12" t="s">
        <v>26</v>
      </c>
      <c r="E3" s="4" t="s">
        <v>1</v>
      </c>
      <c r="F3" s="4" t="s">
        <v>16</v>
      </c>
      <c r="G3" s="4" t="s">
        <v>2</v>
      </c>
      <c r="I3" s="5" t="s">
        <v>18</v>
      </c>
      <c r="J3" s="3">
        <f>RANK(今回の観客数,観客数)</f>
        <v>11</v>
      </c>
      <c r="K3" s="3" t="s">
        <v>19</v>
      </c>
      <c r="M3" s="5" t="s">
        <v>23</v>
      </c>
      <c r="N3" s="5" t="s">
        <v>24</v>
      </c>
      <c r="O3" s="5" t="s">
        <v>25</v>
      </c>
    </row>
    <row r="4" spans="2:15" ht="24" customHeight="1">
      <c r="B4" s="7" t="s">
        <v>2</v>
      </c>
      <c r="C4" s="11">
        <v>0</v>
      </c>
      <c r="D4" s="8" t="s">
        <v>13</v>
      </c>
      <c r="E4" s="14">
        <f>IF(G4=G3,ROW()-4,ROW()-3)</f>
        <v>1</v>
      </c>
      <c r="F4" s="14" t="str">
        <f aca="true" ca="1" t="shared" si="0" ref="F4:F13">IF(順位リスト=順位,今回のタイトル,IF(順位リスト&lt;順位,OFFSET(過去タイトル,順位リスト,0),OFFSET(過去タイトル,順位リスト-1,0)))</f>
        <v>猫の神隠し</v>
      </c>
      <c r="G4" s="14">
        <f aca="true" ca="1" t="shared" si="1" ref="G4:G13">IF(順位リスト=順位,今回の観客数,IF(順位リスト&lt;順位,OFFSET(過去観客数,順位リスト,0),OFFSET(過去観客数,順位リスト-1,0)))</f>
        <v>23505</v>
      </c>
      <c r="I4" s="5" t="s">
        <v>20</v>
      </c>
      <c r="J4" s="3" t="str">
        <f>IF(暫定順位&gt;10,"ランク外",暫定順位)</f>
        <v>ランク外</v>
      </c>
      <c r="K4" s="3" t="s">
        <v>19</v>
      </c>
      <c r="M4" s="3">
        <v>1</v>
      </c>
      <c r="N4" s="3" t="s">
        <v>3</v>
      </c>
      <c r="O4" s="3">
        <v>23505</v>
      </c>
    </row>
    <row r="5" spans="2:15" ht="24" customHeight="1">
      <c r="B5" s="8"/>
      <c r="C5" s="8"/>
      <c r="D5" s="8"/>
      <c r="E5" s="14">
        <f aca="true" t="shared" si="2" ref="E5:E13">IF(G5=G4,ROW()-4,ROW()-3)</f>
        <v>2</v>
      </c>
      <c r="F5" s="14" t="str">
        <f ca="1" t="shared" si="0"/>
        <v>ザ・オリンピック</v>
      </c>
      <c r="G5" s="14">
        <f ca="1" t="shared" si="1"/>
        <v>19508</v>
      </c>
      <c r="M5" s="3">
        <v>2</v>
      </c>
      <c r="N5" s="3" t="s">
        <v>4</v>
      </c>
      <c r="O5" s="3">
        <v>19508</v>
      </c>
    </row>
    <row r="6" spans="5:15" ht="24" customHeight="1">
      <c r="E6" s="14">
        <f t="shared" si="2"/>
        <v>3</v>
      </c>
      <c r="F6" s="14" t="str">
        <f ca="1" t="shared" si="0"/>
        <v>タイタン・ヒーロー</v>
      </c>
      <c r="G6" s="14">
        <f ca="1" t="shared" si="1"/>
        <v>16834</v>
      </c>
      <c r="M6" s="3">
        <v>3</v>
      </c>
      <c r="N6" s="3" t="s">
        <v>5</v>
      </c>
      <c r="O6" s="3">
        <v>16834</v>
      </c>
    </row>
    <row r="7" spans="5:15" ht="24" customHeight="1">
      <c r="E7" s="14">
        <f t="shared" si="2"/>
        <v>4</v>
      </c>
      <c r="F7" s="14" t="str">
        <f ca="1" t="shared" si="0"/>
        <v>チェスターと賢者の石</v>
      </c>
      <c r="G7" s="14">
        <f ca="1" t="shared" si="1"/>
        <v>16106</v>
      </c>
      <c r="M7" s="3">
        <v>4</v>
      </c>
      <c r="N7" s="3" t="s">
        <v>6</v>
      </c>
      <c r="O7" s="3">
        <v>16106</v>
      </c>
    </row>
    <row r="8" spans="2:15" ht="24" customHeight="1">
      <c r="B8" s="13" t="s">
        <v>27</v>
      </c>
      <c r="C8" s="13"/>
      <c r="E8" s="14">
        <f t="shared" si="2"/>
        <v>5</v>
      </c>
      <c r="F8" s="14" t="str">
        <f ca="1" t="shared" si="0"/>
        <v>ハヤブサの城</v>
      </c>
      <c r="G8" s="14">
        <f ca="1" t="shared" si="1"/>
        <v>15003</v>
      </c>
      <c r="M8" s="3">
        <v>5</v>
      </c>
      <c r="N8" s="3" t="s">
        <v>7</v>
      </c>
      <c r="O8" s="3">
        <v>15003</v>
      </c>
    </row>
    <row r="9" spans="5:15" ht="24" customHeight="1">
      <c r="E9" s="14">
        <f t="shared" si="2"/>
        <v>6</v>
      </c>
      <c r="F9" s="14" t="str">
        <f ca="1" t="shared" si="0"/>
        <v>プリンセス・モノ</v>
      </c>
      <c r="G9" s="14">
        <f ca="1" t="shared" si="1"/>
        <v>14202</v>
      </c>
      <c r="M9" s="3">
        <v>6</v>
      </c>
      <c r="N9" s="3" t="s">
        <v>8</v>
      </c>
      <c r="O9" s="3">
        <v>14202</v>
      </c>
    </row>
    <row r="10" spans="2:15" ht="24" customHeight="1">
      <c r="B10" s="9" t="s">
        <v>1</v>
      </c>
      <c r="C10" s="15" t="str">
        <f>確定順位</f>
        <v>ランク外</v>
      </c>
      <c r="D10" s="8" t="s">
        <v>14</v>
      </c>
      <c r="E10" s="14">
        <f t="shared" si="2"/>
        <v>7</v>
      </c>
      <c r="F10" s="14" t="str">
        <f ca="1" t="shared" si="0"/>
        <v>ラストソルジャー</v>
      </c>
      <c r="G10" s="14">
        <f ca="1" t="shared" si="1"/>
        <v>14105</v>
      </c>
      <c r="M10" s="3">
        <v>7</v>
      </c>
      <c r="N10" s="3" t="s">
        <v>9</v>
      </c>
      <c r="O10" s="3">
        <v>14105</v>
      </c>
    </row>
    <row r="11" spans="5:15" ht="24" customHeight="1">
      <c r="E11" s="14">
        <f t="shared" si="2"/>
        <v>8</v>
      </c>
      <c r="F11" s="14" t="str">
        <f ca="1" t="shared" si="0"/>
        <v>チェスターと秘密の部屋</v>
      </c>
      <c r="G11" s="14">
        <f ca="1" t="shared" si="1"/>
        <v>14050</v>
      </c>
      <c r="M11" s="3">
        <v>8</v>
      </c>
      <c r="N11" s="3" t="s">
        <v>10</v>
      </c>
      <c r="O11" s="3">
        <v>14050</v>
      </c>
    </row>
    <row r="12" spans="5:15" ht="24" customHeight="1">
      <c r="E12" s="14">
        <f t="shared" si="2"/>
        <v>9</v>
      </c>
      <c r="F12" s="14" t="str">
        <f ca="1" t="shared" si="0"/>
        <v>明治の戦争</v>
      </c>
      <c r="G12" s="14">
        <f ca="1" t="shared" si="1"/>
        <v>13020</v>
      </c>
      <c r="M12" s="3">
        <v>9</v>
      </c>
      <c r="N12" s="3" t="s">
        <v>11</v>
      </c>
      <c r="O12" s="3">
        <v>13020</v>
      </c>
    </row>
    <row r="13" spans="5:15" ht="24" customHeight="1">
      <c r="E13" s="14">
        <f t="shared" si="2"/>
        <v>10</v>
      </c>
      <c r="F13" s="14" t="str">
        <f ca="1" t="shared" si="0"/>
        <v>輝ける捜査線</v>
      </c>
      <c r="G13" s="14">
        <f ca="1" t="shared" si="1"/>
        <v>12607</v>
      </c>
      <c r="M13" s="3">
        <v>10</v>
      </c>
      <c r="N13" s="3" t="s">
        <v>12</v>
      </c>
      <c r="O13" s="3">
        <v>12607</v>
      </c>
    </row>
  </sheetData>
  <sheetProtection sheet="1" objects="1" scenarios="1"/>
  <mergeCells count="1">
    <mergeCell ref="B8:C8"/>
  </mergeCells>
  <conditionalFormatting sqref="E4:G13">
    <cfRule type="expression" priority="1" dxfId="1" stopIfTrue="1">
      <formula>$F4=今回のタイトル</formula>
    </cfRule>
  </conditionalFormatting>
  <dataValidations count="2">
    <dataValidation type="custom" allowBlank="1" showInputMessage="1" showErrorMessage="1" errorTitle="重複タイトルです" error="既に過去のランキングに入っています。&#10;シリーズ物やリメイク物の場合は、区別できるように入力してください。" sqref="C3">
      <formula1>ISNA(MATCH(今回のタイトル,タイトルリスト,0))</formula1>
    </dataValidation>
    <dataValidation type="whole" operator="greaterThanOrEqual" allowBlank="1" showInputMessage="1" showErrorMessage="1" errorTitle="無効な観客数です" error="0以上の整数を入力してください。" sqref="C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ozora</cp:lastModifiedBy>
  <dcterms:created xsi:type="dcterms:W3CDTF">2008-11-25T09:22:52Z</dcterms:created>
  <dcterms:modified xsi:type="dcterms:W3CDTF">2009-01-13T15:53:56Z</dcterms:modified>
  <cp:category/>
  <cp:version/>
  <cp:contentType/>
  <cp:contentStatus/>
</cp:coreProperties>
</file>